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unications\web\About us\"/>
    </mc:Choice>
  </mc:AlternateContent>
  <bookViews>
    <workbookView xWindow="0" yWindow="90" windowWidth="1980" windowHeight="1170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Expenses!$A$1:$Q$9</definedName>
    <definedName name="_xlnm.Print_Titles" localSheetId="0">Expenses!#REF!</definedName>
    <definedName name="Recover">Macro1!$A$121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Q6" i="1" l="1"/>
  <c r="Q7" i="1"/>
  <c r="N6" i="1"/>
  <c r="N7" i="1"/>
  <c r="L6" i="1" l="1"/>
  <c r="K6" i="1"/>
  <c r="L5" i="1"/>
  <c r="N5" i="1" s="1"/>
  <c r="Q5" i="1" s="1"/>
  <c r="L9" i="1" l="1"/>
  <c r="K9" i="1"/>
  <c r="N9" i="1" s="1"/>
  <c r="Q9" i="1" s="1"/>
  <c r="J8" i="1" l="1"/>
  <c r="K8" i="1"/>
  <c r="L8" i="1"/>
  <c r="N8" i="1" l="1"/>
  <c r="Q8" i="1" s="1"/>
</calcChain>
</file>

<file path=xl/sharedStrings.xml><?xml version="1.0" encoding="utf-8"?>
<sst xmlns="http://schemas.openxmlformats.org/spreadsheetml/2006/main" count="69" uniqueCount="59">
  <si>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</si>
  <si>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</si>
  <si>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</si>
  <si>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</si>
  <si>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</si>
  <si>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</si>
  <si>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</si>
  <si>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</si>
  <si>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</si>
  <si>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</si>
  <si>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</si>
  <si>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</si>
  <si>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</si>
  <si>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</si>
  <si>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</si>
  <si>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</si>
  <si>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</si>
  <si>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</si>
  <si>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</si>
  <si>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</si>
  <si>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</si>
  <si>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</si>
  <si>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</si>
  <si>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</si>
  <si>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</si>
  <si>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</si>
  <si>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</si>
  <si>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</si>
  <si>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</si>
  <si>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</si>
  <si>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</si>
  <si>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</si>
  <si>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</si>
  <si>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</si>
  <si>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</si>
  <si>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</si>
  <si>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Autres participants</t>
  </si>
  <si>
    <t>Autre mode de transport</t>
  </si>
  <si>
    <t>Autres depenses</t>
  </si>
  <si>
    <t>TOTAL PARTIEL</t>
  </si>
  <si>
    <t>Frais accessories</t>
  </si>
  <si>
    <t>Repas</t>
  </si>
  <si>
    <t>Hebergement</t>
  </si>
  <si>
    <t>Tarfit aerien</t>
  </si>
  <si>
    <t>Participants</t>
  </si>
  <si>
    <t>Titre</t>
  </si>
  <si>
    <t>Accueil</t>
  </si>
  <si>
    <t>Tom Laughren</t>
  </si>
  <si>
    <t>North Bay</t>
  </si>
  <si>
    <t>John Thib</t>
  </si>
  <si>
    <t>Corina Moore</t>
  </si>
  <si>
    <t>Toronto</t>
  </si>
  <si>
    <t>Ila Watson</t>
  </si>
  <si>
    <t>Chad Evans</t>
  </si>
  <si>
    <t>Commissioner / Commissaire</t>
  </si>
  <si>
    <t>Meeting with Stakeholders / Rencontre avec les intervenants</t>
  </si>
  <si>
    <t>President and CEO  / Présidente et chef de la direction</t>
  </si>
  <si>
    <t>Vice-President Rail Services / Vice-président, Services ferroviaires</t>
  </si>
  <si>
    <t xml:space="preserve">Vice-President Corporate Services / Vice-président des Services administratifs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</si>
</sst>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;@"/>
  </numFmts>
  <fonts count="3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64" fontId="2" fillId="0" borderId="0" xfId="0" applyNumberFormat="1" applyFont="1"/>
    <xf numFmtId="4" fontId="2" fillId="0" borderId="1" xfId="0" applyNumberFormat="1" applyFont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Fill="1" applyBorder="1" applyAlignment="1">
      <alignment wrapText="1"/>
    </xf>
    <xf numFmtId="17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abSelected="1" zoomScaleNormal="100" zoomScaleSheetLayoutView="133" workbookViewId="0"/>
  </sheetViews>
  <sheetFormatPr defaultRowHeight="12.75" x14ac:dyDescent="0.2"/>
  <cols>
    <col min="1" max="1" width="19.85546875" customWidth="1"/>
    <col min="2" max="2" width="28" bestFit="1" customWidth="1"/>
    <col min="3" max="3" width="22.140625" bestFit="1" customWidth="1"/>
    <col min="4" max="5" width="14.7109375" customWidth="1"/>
    <col min="6" max="6" width="24.42578125" customWidth="1"/>
    <col min="7" max="7" width="18.140625" customWidth="1"/>
    <col min="8" max="17" width="14.7109375" customWidth="1"/>
  </cols>
  <sheetData>
    <row r="1" spans="1:18" x14ac:dyDescent="0.2">
      <c r="A1" s="10">
        <v>42491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8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8" ht="42.7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8" ht="33.75" customHeight="1" x14ac:dyDescent="0.2">
      <c r="A4" s="3" t="s">
        <v>32</v>
      </c>
      <c r="B4" s="3" t="s">
        <v>45</v>
      </c>
      <c r="C4" s="3" t="s">
        <v>33</v>
      </c>
      <c r="D4" s="3" t="s">
        <v>34</v>
      </c>
      <c r="E4" s="3" t="s">
        <v>35</v>
      </c>
      <c r="F4" s="3" t="s">
        <v>5</v>
      </c>
      <c r="G4" s="3" t="s">
        <v>44</v>
      </c>
      <c r="H4" s="3" t="s">
        <v>36</v>
      </c>
      <c r="I4" s="3" t="s">
        <v>43</v>
      </c>
      <c r="J4" s="3" t="s">
        <v>37</v>
      </c>
      <c r="K4" s="3" t="s">
        <v>42</v>
      </c>
      <c r="L4" s="3" t="s">
        <v>41</v>
      </c>
      <c r="M4" s="3" t="s">
        <v>40</v>
      </c>
      <c r="N4" s="3" t="s">
        <v>39</v>
      </c>
      <c r="O4" s="3" t="s">
        <v>46</v>
      </c>
      <c r="P4" s="3" t="s">
        <v>38</v>
      </c>
      <c r="Q4" s="3" t="s">
        <v>16</v>
      </c>
    </row>
    <row r="5" spans="1:18" ht="38.25" x14ac:dyDescent="0.2">
      <c r="A5" s="1" t="s">
        <v>47</v>
      </c>
      <c r="B5" s="1" t="s">
        <v>54</v>
      </c>
      <c r="C5" s="1" t="s">
        <v>55</v>
      </c>
      <c r="D5" s="2">
        <v>42519</v>
      </c>
      <c r="E5" s="2">
        <v>42520</v>
      </c>
      <c r="F5" s="1" t="s">
        <v>48</v>
      </c>
      <c r="G5" s="1"/>
      <c r="H5" s="4"/>
      <c r="I5" s="6"/>
      <c r="J5" s="6">
        <v>287</v>
      </c>
      <c r="K5" s="6">
        <v>152.96</v>
      </c>
      <c r="L5" s="6">
        <f>9.93</f>
        <v>9.93</v>
      </c>
      <c r="M5" s="6"/>
      <c r="N5" s="7">
        <f>I5+J5+K5+L5+M5</f>
        <v>449.89000000000004</v>
      </c>
      <c r="O5" s="6"/>
      <c r="P5" s="6"/>
      <c r="Q5" s="7">
        <f>N5+O5+P5</f>
        <v>449.89000000000004</v>
      </c>
      <c r="R5" s="5"/>
    </row>
    <row r="6" spans="1:18" ht="38.25" x14ac:dyDescent="0.2">
      <c r="A6" s="1" t="s">
        <v>52</v>
      </c>
      <c r="B6" s="1" t="s">
        <v>54</v>
      </c>
      <c r="C6" s="1" t="s">
        <v>55</v>
      </c>
      <c r="D6" s="2">
        <v>42519</v>
      </c>
      <c r="E6" s="2">
        <v>42520</v>
      </c>
      <c r="F6" s="1" t="s">
        <v>48</v>
      </c>
      <c r="G6" s="1"/>
      <c r="H6" s="4"/>
      <c r="I6" s="6">
        <v>396.08</v>
      </c>
      <c r="J6" s="6">
        <v>16.8</v>
      </c>
      <c r="K6" s="6">
        <f>152.96</f>
        <v>152.96</v>
      </c>
      <c r="L6" s="6">
        <f>14.99</f>
        <v>14.99</v>
      </c>
      <c r="M6" s="6"/>
      <c r="N6" s="7">
        <f t="shared" ref="N6:N7" si="0">I6+J6+K6+L6+M6</f>
        <v>580.83000000000004</v>
      </c>
      <c r="O6" s="6"/>
      <c r="P6" s="6"/>
      <c r="Q6" s="7">
        <f t="shared" ref="Q6:Q7" si="1">N6+O6+P6</f>
        <v>580.83000000000004</v>
      </c>
      <c r="R6" s="5"/>
    </row>
    <row r="7" spans="1:18" ht="38.25" x14ac:dyDescent="0.2">
      <c r="A7" s="11" t="s">
        <v>50</v>
      </c>
      <c r="B7" s="1" t="s">
        <v>56</v>
      </c>
      <c r="C7" s="1" t="s">
        <v>55</v>
      </c>
      <c r="D7" s="2">
        <v>42495</v>
      </c>
      <c r="E7" s="2">
        <v>42495</v>
      </c>
      <c r="F7" s="1" t="s">
        <v>48</v>
      </c>
      <c r="G7" s="1"/>
      <c r="H7" s="4"/>
      <c r="I7" s="6"/>
      <c r="J7" s="6">
        <v>1</v>
      </c>
      <c r="K7" s="6"/>
      <c r="L7" s="6">
        <v>13.81</v>
      </c>
      <c r="M7" s="6"/>
      <c r="N7" s="7">
        <f t="shared" si="0"/>
        <v>14.81</v>
      </c>
      <c r="O7" s="6"/>
      <c r="P7" s="6"/>
      <c r="Q7" s="7">
        <f t="shared" si="1"/>
        <v>14.81</v>
      </c>
      <c r="R7" s="5"/>
    </row>
    <row r="8" spans="1:18" ht="38.25" x14ac:dyDescent="0.2">
      <c r="A8" s="8" t="s">
        <v>49</v>
      </c>
      <c r="B8" s="1" t="s">
        <v>57</v>
      </c>
      <c r="C8" s="1" t="s">
        <v>55</v>
      </c>
      <c r="D8" s="2">
        <v>42500</v>
      </c>
      <c r="E8" s="2">
        <v>42503</v>
      </c>
      <c r="F8" s="8" t="s">
        <v>51</v>
      </c>
      <c r="G8" s="8"/>
      <c r="H8" s="8"/>
      <c r="I8" s="12"/>
      <c r="J8" s="12">
        <f>60+48</f>
        <v>108</v>
      </c>
      <c r="K8" s="12">
        <f>428.04+219.24+215.76</f>
        <v>863.04</v>
      </c>
      <c r="L8" s="12">
        <f>23.67+120.11+71.3</f>
        <v>215.07999999999998</v>
      </c>
      <c r="M8" s="12">
        <v>200</v>
      </c>
      <c r="N8" s="7">
        <f t="shared" ref="N8" si="2">I8+J8+K8+L8+M8</f>
        <v>1386.12</v>
      </c>
      <c r="O8" s="12"/>
      <c r="P8" s="12"/>
      <c r="Q8" s="7">
        <f t="shared" ref="Q8" si="3">N8+O8+P8</f>
        <v>1386.12</v>
      </c>
    </row>
    <row r="9" spans="1:18" ht="38.25" x14ac:dyDescent="0.2">
      <c r="A9" s="8" t="s">
        <v>53</v>
      </c>
      <c r="B9" s="1" t="s">
        <v>58</v>
      </c>
      <c r="C9" s="1" t="s">
        <v>55</v>
      </c>
      <c r="D9" s="2">
        <v>42500</v>
      </c>
      <c r="E9" s="2">
        <v>42501</v>
      </c>
      <c r="F9" s="9" t="s">
        <v>51</v>
      </c>
      <c r="G9" s="8"/>
      <c r="H9" s="8"/>
      <c r="I9" s="12"/>
      <c r="J9" s="12">
        <v>53</v>
      </c>
      <c r="K9" s="12">
        <f>277.26</f>
        <v>277.26</v>
      </c>
      <c r="L9" s="12">
        <f>71.68+10.03+42.42</f>
        <v>124.13000000000001</v>
      </c>
      <c r="M9" s="12"/>
      <c r="N9" s="7">
        <f t="shared" ref="N9" si="4">I9+J9+K9+L9+M9</f>
        <v>454.39</v>
      </c>
      <c r="O9" s="12"/>
      <c r="P9" s="12"/>
      <c r="Q9" s="7">
        <f t="shared" ref="Q9" si="5">N9+O9+P9</f>
        <v>454.39</v>
      </c>
    </row>
  </sheetData>
  <pageMargins left="0.23622047244094491" right="0.23622047244094491" top="0.74803149606299213" bottom="0.74803149606299213" header="0.31496062992125984" footer="0.31496062992125984"/>
  <pageSetup paperSize="5" scale="60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Expenses!Print_Area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Agnes Legault</cp:lastModifiedBy>
  <cp:lastPrinted>2016-06-30T16:25:20Z</cp:lastPrinted>
  <dcterms:created xsi:type="dcterms:W3CDTF">2014-01-23T19:45:31Z</dcterms:created>
  <dcterms:modified xsi:type="dcterms:W3CDTF">2016-06-30T18:44:31Z</dcterms:modified>
</cp:coreProperties>
</file>